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5" yWindow="-210" windowWidth="19440" windowHeight="77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" i="2" l="1"/>
  <c r="C5" i="2" s="1"/>
  <c r="C14" i="1"/>
  <c r="C7" i="1"/>
  <c r="B14" i="1"/>
  <c r="B7" i="1"/>
  <c r="D5" i="2" l="1"/>
  <c r="E5" i="2" s="1"/>
  <c r="F5" i="2" s="1"/>
  <c r="D4" i="2"/>
  <c r="E4" i="2" s="1"/>
  <c r="F4" i="2" s="1"/>
</calcChain>
</file>

<file path=xl/sharedStrings.xml><?xml version="1.0" encoding="utf-8"?>
<sst xmlns="http://schemas.openxmlformats.org/spreadsheetml/2006/main" count="17" uniqueCount="17">
  <si>
    <t>Výnosy celkem</t>
  </si>
  <si>
    <t>příspěvek zřizovatele</t>
  </si>
  <si>
    <t>příspěvek zřizovatele - účelový (s vyúčtováním)</t>
  </si>
  <si>
    <t>provozní dotace z jiných zdrojů</t>
  </si>
  <si>
    <t>zúčtvání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</si>
  <si>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</si>
  <si>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</si>
  <si>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</si>
  <si>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</si>
  <si>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</si>
  <si>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</si>
  <si>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</si>
  <si>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Střednědobý výhled hospodaření</t>
  </si>
  <si>
    <t>rok 2019</t>
  </si>
  <si>
    <t>rok 2020</t>
  </si>
  <si>
    <t>Základní škola a Mateřská škola Ostrava-Krásné Pole, Družební 336, příspěvková organizace</t>
  </si>
  <si>
    <t>Výpočet osobních nákladů - odhadem 2019 - nárust 15%, 2020 nárust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</si>
</sst>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topLeftCell="A7" workbookViewId="0">
      <selection activeCell="B9" sqref="B9"/>
    </sheetView>
  </sheetViews>
  <sheetFormatPr defaultRowHeight="15" x14ac:dyDescent="0.25"/>
  <cols>
    <col min="1" max="1" width="56.7109375" customWidth="1"/>
    <col min="2" max="3" width="28" customWidth="1"/>
  </cols>
  <sheetData>
    <row r="1" spans="1:3" s="1" customFormat="1" ht="21" x14ac:dyDescent="0.35">
      <c r="A1" s="1" t="s">
        <v>15</v>
      </c>
    </row>
    <row r="2" spans="1:3" s="1" customFormat="1" ht="21" x14ac:dyDescent="0.35"/>
    <row r="3" spans="1:3" s="1" customFormat="1" ht="21" x14ac:dyDescent="0.35">
      <c r="A3" s="7" t="s">
        <v>12</v>
      </c>
    </row>
    <row r="4" spans="1:3" s="1" customFormat="1" ht="21" x14ac:dyDescent="0.35"/>
    <row r="6" spans="1:3" ht="24.95" customHeight="1" x14ac:dyDescent="0.3">
      <c r="A6" s="2"/>
      <c r="B6" s="3" t="s">
        <v>13</v>
      </c>
      <c r="C6" s="3" t="s">
        <v>14</v>
      </c>
    </row>
    <row r="7" spans="1:3" ht="24.95" customHeight="1" x14ac:dyDescent="0.3">
      <c r="A7" s="4" t="s">
        <v>0</v>
      </c>
      <c r="B7" s="5">
        <f>B8+B9+B10+B11+B12+B13</f>
        <v>23701646</v>
      </c>
      <c r="C7" s="5">
        <f>C8+C9+C10+C11+C12+C13</f>
        <v>25187582</v>
      </c>
    </row>
    <row r="8" spans="1:3" ht="24.95" customHeight="1" x14ac:dyDescent="0.3">
      <c r="A8" s="2" t="s">
        <v>1</v>
      </c>
      <c r="B8" s="6">
        <v>2481456</v>
      </c>
      <c r="C8" s="6">
        <v>2481456</v>
      </c>
    </row>
    <row r="9" spans="1:3" ht="24.95" customHeight="1" x14ac:dyDescent="0.3">
      <c r="A9" s="2" t="s">
        <v>2</v>
      </c>
      <c r="B9" s="6">
        <v>18720190</v>
      </c>
      <c r="C9" s="6">
        <v>20206126</v>
      </c>
    </row>
    <row r="10" spans="1:3" ht="24.95" customHeight="1" x14ac:dyDescent="0.3">
      <c r="A10" s="2" t="s">
        <v>3</v>
      </c>
      <c r="B10" s="6">
        <v>0</v>
      </c>
      <c r="C10" s="6">
        <v>0</v>
      </c>
    </row>
    <row r="11" spans="1:3" ht="24.95" customHeight="1" x14ac:dyDescent="0.3">
      <c r="A11" s="2" t="s">
        <v>4</v>
      </c>
      <c r="B11" s="6">
        <v>0</v>
      </c>
      <c r="C11" s="6">
        <v>0</v>
      </c>
    </row>
    <row r="12" spans="1:3" ht="24.95" customHeight="1" x14ac:dyDescent="0.3">
      <c r="A12" s="2" t="s">
        <v>5</v>
      </c>
      <c r="B12" s="6">
        <v>0</v>
      </c>
      <c r="C12" s="6">
        <v>0</v>
      </c>
    </row>
    <row r="13" spans="1:3" ht="24.95" customHeight="1" x14ac:dyDescent="0.3">
      <c r="A13" s="2" t="s">
        <v>6</v>
      </c>
      <c r="B13" s="6">
        <v>2500000</v>
      </c>
      <c r="C13" s="6">
        <v>2500000</v>
      </c>
    </row>
    <row r="14" spans="1:3" ht="24.95" customHeight="1" x14ac:dyDescent="0.3">
      <c r="A14" s="4" t="s">
        <v>7</v>
      </c>
      <c r="B14" s="5">
        <f>B15+B16+B17+B18</f>
        <v>23701646</v>
      </c>
      <c r="C14" s="5">
        <f>C15+C16+C17+C18</f>
        <v>25187582</v>
      </c>
    </row>
    <row r="15" spans="1:3" ht="24.95" customHeight="1" x14ac:dyDescent="0.3">
      <c r="A15" s="2" t="s">
        <v>8</v>
      </c>
      <c r="B15" s="6">
        <v>13436905</v>
      </c>
      <c r="C15" s="6">
        <v>14511857</v>
      </c>
    </row>
    <row r="16" spans="1:3" ht="24.95" customHeight="1" x14ac:dyDescent="0.3">
      <c r="A16" s="2" t="s">
        <v>9</v>
      </c>
      <c r="B16" s="6">
        <v>224256</v>
      </c>
      <c r="C16" s="6">
        <v>224256</v>
      </c>
    </row>
    <row r="17" spans="1:3" ht="24.95" customHeight="1" x14ac:dyDescent="0.3">
      <c r="A17" s="2" t="s">
        <v>10</v>
      </c>
      <c r="B17" s="6">
        <v>625000</v>
      </c>
      <c r="C17" s="6">
        <v>625000</v>
      </c>
    </row>
    <row r="18" spans="1:3" ht="24.95" customHeight="1" x14ac:dyDescent="0.3">
      <c r="A18" s="2" t="s">
        <v>11</v>
      </c>
      <c r="B18" s="6">
        <v>9415485</v>
      </c>
      <c r="C18" s="6">
        <v>9826469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F4" sqref="F4"/>
    </sheetView>
  </sheetViews>
  <sheetFormatPr defaultRowHeight="15" x14ac:dyDescent="0.25"/>
  <sheetData>
    <row r="2" spans="1:6" x14ac:dyDescent="0.25">
      <c r="A2" t="s">
        <v>16</v>
      </c>
    </row>
    <row r="4" spans="1:6" x14ac:dyDescent="0.25">
      <c r="A4">
        <v>2019</v>
      </c>
      <c r="B4">
        <v>11684265</v>
      </c>
      <c r="C4">
        <f>B4*1.15</f>
        <v>13436904.749999998</v>
      </c>
      <c r="D4">
        <f>C4*0.36</f>
        <v>4837285.709999999</v>
      </c>
      <c r="E4">
        <f>C4+D4</f>
        <v>18274190.459999997</v>
      </c>
      <c r="F4">
        <f>E4+66000+380000</f>
        <v>18720190.459999997</v>
      </c>
    </row>
    <row r="5" spans="1:6" x14ac:dyDescent="0.25">
      <c r="A5">
        <v>2020</v>
      </c>
      <c r="C5">
        <f>C4*1.08</f>
        <v>14511857.129999999</v>
      </c>
      <c r="D5">
        <f>C5*0.36</f>
        <v>5224268.5667999992</v>
      </c>
      <c r="E5">
        <f>C5+D5</f>
        <v>19736125.696799997</v>
      </c>
      <c r="F5">
        <f>E5+70000+400000</f>
        <v>20206125.696799997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Radková Hana</cp:lastModifiedBy>
  <cp:lastPrinted>2017-12-14T12:36:40Z</cp:lastPrinted>
  <dcterms:created xsi:type="dcterms:W3CDTF">2017-10-16T13:37:39Z</dcterms:created>
  <dcterms:modified xsi:type="dcterms:W3CDTF">2017-12-14T12:36:58Z</dcterms:modified>
</cp:coreProperties>
</file>